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<sst xmlns="http://schemas.openxmlformats.org/spreadsheetml/2006/main" count="21" uniqueCount="20">
  <si>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Porter NetEQ</t>
  </si>
  <si>
    <t>© Harpo 02.07.2014</t>
  </si>
  <si>
    <t>vary the frequency setting 10K (+/-parts tolerances) lin pot value in cell A10 in range 0...100% to get the resulting -3dB cutoff point of the integrator</t>
  </si>
  <si>
    <t>(FI a value of 0 would represent the pots CW position, a value of 50 would represent the 50% rotation angle position or 100 the pots CCW position)</t>
  </si>
  <si>
    <t>P15 value</t>
  </si>
  <si>
    <t>Hi-Band peaking response</t>
  </si>
  <si>
    <t>wye-delta transf.</t>
  </si>
  <si>
    <t>P15 rotation%</t>
  </si>
  <si>
    <t>P15a-upper</t>
  </si>
  <si>
    <t>R87</t>
  </si>
  <si>
    <t>R equivalent</t>
  </si>
  <si>
    <t>C85</t>
  </si>
  <si>
    <t>freq.</t>
  </si>
  <si>
    <t>=</t>
  </si>
  <si>
    <t>P15a-lower</t>
  </si>
  <si>
    <t>Hi-Band shelfing at same pot rotation angle</t>
  </si>
  <si>
    <t>R114</t>
  </si>
  <si>
    <t>R91</t>
  </si>
  <si>
    <t>C77 || C81</t>
  </si>
  <si>
    <t>P15c+R91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</si>
</sst>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E+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/>
    </xf>
    <xf numFmtId="164" fontId="1" fillId="0" borderId="0" xfId="0" applyFont="1" applyAlignment="1">
      <alignment horizontal="right"/>
    </xf>
    <xf numFmtId="164" fontId="0" fillId="0" borderId="0" xfId="0" applyFont="1" applyAlignment="1">
      <alignment horizontal="center"/>
    </xf>
    <xf numFmtId="164" fontId="1" fillId="2" borderId="0" xfId="0" applyFont="1" applyFill="1" applyAlignment="1">
      <alignment/>
    </xf>
    <xf numFmtId="164" fontId="1" fillId="3" borderId="0" xfId="0" applyFont="1" applyFill="1" applyAlignment="1">
      <alignment/>
    </xf>
    <xf numFmtId="164" fontId="0" fillId="4" borderId="0" xfId="0" applyFill="1" applyAlignment="1">
      <alignment/>
    </xf>
    <xf numFmtId="164" fontId="0" fillId="2" borderId="0" xfId="0" applyFill="1" applyAlignment="1">
      <alignment/>
    </xf>
    <xf numFmtId="164" fontId="0" fillId="5" borderId="0" xfId="0" applyFill="1" applyAlignment="1">
      <alignment/>
    </xf>
    <xf numFmtId="164" fontId="0" fillId="6" borderId="0" xfId="0" applyFill="1" applyAlignment="1">
      <alignment/>
    </xf>
    <xf numFmtId="164" fontId="0" fillId="7" borderId="0" xfId="0" applyFont="1" applyFill="1" applyAlignment="1">
      <alignment/>
    </xf>
    <xf numFmtId="165" fontId="0" fillId="5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6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9</xdr:row>
      <xdr:rowOff>66675</xdr:rowOff>
    </xdr:from>
    <xdr:to>
      <xdr:col>2</xdr:col>
      <xdr:colOff>590550</xdr:colOff>
      <xdr:row>10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885950" y="1524000"/>
          <a:ext cx="40005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9</xdr:row>
      <xdr:rowOff>114300</xdr:rowOff>
    </xdr:from>
    <xdr:to>
      <xdr:col>3</xdr:col>
      <xdr:colOff>352425</xdr:colOff>
      <xdr:row>10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2286000" y="1571625"/>
          <a:ext cx="523875" cy="171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10</xdr:row>
      <xdr:rowOff>114300</xdr:rowOff>
    </xdr:from>
    <xdr:to>
      <xdr:col>2</xdr:col>
      <xdr:colOff>590550</xdr:colOff>
      <xdr:row>12</xdr:row>
      <xdr:rowOff>142875</xdr:rowOff>
    </xdr:to>
    <xdr:sp>
      <xdr:nvSpPr>
        <xdr:cNvPr id="3" name="Line 3"/>
        <xdr:cNvSpPr>
          <a:spLocks/>
        </xdr:cNvSpPr>
      </xdr:nvSpPr>
      <xdr:spPr>
        <a:xfrm flipV="1">
          <a:off x="2286000" y="1733550"/>
          <a:ext cx="0" cy="352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9</xdr:row>
      <xdr:rowOff>76200</xdr:rowOff>
    </xdr:from>
    <xdr:to>
      <xdr:col>3</xdr:col>
      <xdr:colOff>371475</xdr:colOff>
      <xdr:row>9</xdr:row>
      <xdr:rowOff>104775</xdr:rowOff>
    </xdr:to>
    <xdr:sp>
      <xdr:nvSpPr>
        <xdr:cNvPr id="4" name="Line 4"/>
        <xdr:cNvSpPr>
          <a:spLocks/>
        </xdr:cNvSpPr>
      </xdr:nvSpPr>
      <xdr:spPr>
        <a:xfrm>
          <a:off x="1885950" y="1533525"/>
          <a:ext cx="942975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9</xdr:row>
      <xdr:rowOff>66675</xdr:rowOff>
    </xdr:from>
    <xdr:to>
      <xdr:col>2</xdr:col>
      <xdr:colOff>590550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1885950" y="1524000"/>
          <a:ext cx="400050" cy="581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9</xdr:row>
      <xdr:rowOff>104775</xdr:rowOff>
    </xdr:from>
    <xdr:to>
      <xdr:col>3</xdr:col>
      <xdr:colOff>361950</xdr:colOff>
      <xdr:row>13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2276475" y="1562100"/>
          <a:ext cx="542925" cy="552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9</xdr:row>
      <xdr:rowOff>152400</xdr:rowOff>
    </xdr:from>
    <xdr:to>
      <xdr:col>2</xdr:col>
      <xdr:colOff>523875</xdr:colOff>
      <xdr:row>10</xdr:row>
      <xdr:rowOff>66675</xdr:rowOff>
    </xdr:to>
    <xdr:sp>
      <xdr:nvSpPr>
        <xdr:cNvPr id="7" name="Rectangle 9"/>
        <xdr:cNvSpPr>
          <a:spLocks/>
        </xdr:cNvSpPr>
      </xdr:nvSpPr>
      <xdr:spPr>
        <a:xfrm rot="1380000">
          <a:off x="2019300" y="1609725"/>
          <a:ext cx="200025" cy="76200"/>
        </a:xfrm>
        <a:prstGeom prst="rect">
          <a:avLst/>
        </a:prstGeom>
        <a:solidFill>
          <a:srgbClr val="00FF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11</xdr:row>
      <xdr:rowOff>19050</xdr:rowOff>
    </xdr:from>
    <xdr:to>
      <xdr:col>2</xdr:col>
      <xdr:colOff>628650</xdr:colOff>
      <xdr:row>12</xdr:row>
      <xdr:rowOff>19050</xdr:rowOff>
    </xdr:to>
    <xdr:sp>
      <xdr:nvSpPr>
        <xdr:cNvPr id="8" name="Rectangle 11"/>
        <xdr:cNvSpPr>
          <a:spLocks/>
        </xdr:cNvSpPr>
      </xdr:nvSpPr>
      <xdr:spPr>
        <a:xfrm>
          <a:off x="2247900" y="1800225"/>
          <a:ext cx="76200" cy="161925"/>
        </a:xfrm>
        <a:prstGeom prst="rect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9</xdr:row>
      <xdr:rowOff>9525</xdr:rowOff>
    </xdr:from>
    <xdr:to>
      <xdr:col>3</xdr:col>
      <xdr:colOff>28575</xdr:colOff>
      <xdr:row>9</xdr:row>
      <xdr:rowOff>133350</xdr:rowOff>
    </xdr:to>
    <xdr:sp>
      <xdr:nvSpPr>
        <xdr:cNvPr id="9" name="Rectangle 13"/>
        <xdr:cNvSpPr>
          <a:spLocks/>
        </xdr:cNvSpPr>
      </xdr:nvSpPr>
      <xdr:spPr>
        <a:xfrm>
          <a:off x="2162175" y="1466850"/>
          <a:ext cx="323850" cy="123825"/>
        </a:xfrm>
        <a:prstGeom prst="rect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 eq.</a:t>
          </a:r>
        </a:p>
      </xdr:txBody>
    </xdr:sp>
    <xdr:clientData/>
  </xdr:twoCellAnchor>
  <xdr:twoCellAnchor>
    <xdr:from>
      <xdr:col>2</xdr:col>
      <xdr:colOff>647700</xdr:colOff>
      <xdr:row>10</xdr:row>
      <xdr:rowOff>9525</xdr:rowOff>
    </xdr:from>
    <xdr:to>
      <xdr:col>3</xdr:col>
      <xdr:colOff>200025</xdr:colOff>
      <xdr:row>10</xdr:row>
      <xdr:rowOff>95250</xdr:rowOff>
    </xdr:to>
    <xdr:sp>
      <xdr:nvSpPr>
        <xdr:cNvPr id="10" name="Rectangle 10"/>
        <xdr:cNvSpPr>
          <a:spLocks/>
        </xdr:cNvSpPr>
      </xdr:nvSpPr>
      <xdr:spPr>
        <a:xfrm rot="20400000">
          <a:off x="2343150" y="1628775"/>
          <a:ext cx="314325" cy="76200"/>
        </a:xfrm>
        <a:prstGeom prst="rect">
          <a:avLst/>
        </a:prstGeom>
        <a:solidFill>
          <a:srgbClr val="99CCFF"/>
        </a:solidFill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19</xdr:row>
      <xdr:rowOff>114300</xdr:rowOff>
    </xdr:from>
    <xdr:to>
      <xdr:col>2</xdr:col>
      <xdr:colOff>419100</xdr:colOff>
      <xdr:row>21</xdr:row>
      <xdr:rowOff>133350</xdr:rowOff>
    </xdr:to>
    <xdr:sp>
      <xdr:nvSpPr>
        <xdr:cNvPr id="11" name="Rectangle 11"/>
        <xdr:cNvSpPr>
          <a:spLocks/>
        </xdr:cNvSpPr>
      </xdr:nvSpPr>
      <xdr:spPr>
        <a:xfrm>
          <a:off x="1962150" y="3190875"/>
          <a:ext cx="152400" cy="342900"/>
        </a:xfrm>
        <a:prstGeom prst="rect">
          <a:avLst/>
        </a:prstGeom>
        <a:solidFill>
          <a:srgbClr val="00FF66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21</xdr:row>
      <xdr:rowOff>133350</xdr:rowOff>
    </xdr:from>
    <xdr:to>
      <xdr:col>2</xdr:col>
      <xdr:colOff>419100</xdr:colOff>
      <xdr:row>24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962150" y="3533775"/>
          <a:ext cx="152400" cy="352425"/>
        </a:xfrm>
        <a:prstGeom prst="rect">
          <a:avLst/>
        </a:prstGeom>
        <a:solidFill>
          <a:srgbClr val="FFFF0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25</xdr:row>
      <xdr:rowOff>47625</xdr:rowOff>
    </xdr:from>
    <xdr:to>
      <xdr:col>2</xdr:col>
      <xdr:colOff>419100</xdr:colOff>
      <xdr:row>27</xdr:row>
      <xdr:rowOff>66675</xdr:rowOff>
    </xdr:to>
    <xdr:sp>
      <xdr:nvSpPr>
        <xdr:cNvPr id="13" name="Rectangle 13"/>
        <xdr:cNvSpPr>
          <a:spLocks/>
        </xdr:cNvSpPr>
      </xdr:nvSpPr>
      <xdr:spPr>
        <a:xfrm>
          <a:off x="1981200" y="4095750"/>
          <a:ext cx="133350" cy="342900"/>
        </a:xfrm>
        <a:prstGeom prst="rect">
          <a:avLst/>
        </a:prstGeom>
        <a:solidFill>
          <a:srgbClr val="FFFF0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21</xdr:row>
      <xdr:rowOff>38100</xdr:rowOff>
    </xdr:from>
    <xdr:to>
      <xdr:col>3</xdr:col>
      <xdr:colOff>723900</xdr:colOff>
      <xdr:row>22</xdr:row>
      <xdr:rowOff>57150</xdr:rowOff>
    </xdr:to>
    <xdr:sp>
      <xdr:nvSpPr>
        <xdr:cNvPr id="14" name="Rectangle 14"/>
        <xdr:cNvSpPr>
          <a:spLocks/>
        </xdr:cNvSpPr>
      </xdr:nvSpPr>
      <xdr:spPr>
        <a:xfrm>
          <a:off x="2609850" y="3438525"/>
          <a:ext cx="561975" cy="180975"/>
        </a:xfrm>
        <a:prstGeom prst="rect">
          <a:avLst/>
        </a:prstGeom>
        <a:solidFill>
          <a:srgbClr val="83CA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18</xdr:row>
      <xdr:rowOff>104775</xdr:rowOff>
    </xdr:from>
    <xdr:to>
      <xdr:col>2</xdr:col>
      <xdr:colOff>342900</xdr:colOff>
      <xdr:row>19</xdr:row>
      <xdr:rowOff>104775</xdr:rowOff>
    </xdr:to>
    <xdr:sp>
      <xdr:nvSpPr>
        <xdr:cNvPr id="15" name="Line 15"/>
        <xdr:cNvSpPr>
          <a:spLocks/>
        </xdr:cNvSpPr>
      </xdr:nvSpPr>
      <xdr:spPr>
        <a:xfrm flipV="1">
          <a:off x="2038350" y="3019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24</xdr:row>
      <xdr:rowOff>0</xdr:rowOff>
    </xdr:from>
    <xdr:to>
      <xdr:col>2</xdr:col>
      <xdr:colOff>352425</xdr:colOff>
      <xdr:row>25</xdr:row>
      <xdr:rowOff>57150</xdr:rowOff>
    </xdr:to>
    <xdr:sp>
      <xdr:nvSpPr>
        <xdr:cNvPr id="16" name="Line 16"/>
        <xdr:cNvSpPr>
          <a:spLocks/>
        </xdr:cNvSpPr>
      </xdr:nvSpPr>
      <xdr:spPr>
        <a:xfrm flipV="1">
          <a:off x="2047875" y="3886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27</xdr:row>
      <xdr:rowOff>66675</xdr:rowOff>
    </xdr:from>
    <xdr:to>
      <xdr:col>2</xdr:col>
      <xdr:colOff>352425</xdr:colOff>
      <xdr:row>28</xdr:row>
      <xdr:rowOff>28575</xdr:rowOff>
    </xdr:to>
    <xdr:sp>
      <xdr:nvSpPr>
        <xdr:cNvPr id="17" name="Line 17"/>
        <xdr:cNvSpPr>
          <a:spLocks/>
        </xdr:cNvSpPr>
      </xdr:nvSpPr>
      <xdr:spPr>
        <a:xfrm>
          <a:off x="2047875" y="44386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28</xdr:row>
      <xdr:rowOff>28575</xdr:rowOff>
    </xdr:from>
    <xdr:to>
      <xdr:col>2</xdr:col>
      <xdr:colOff>457200</xdr:colOff>
      <xdr:row>28</xdr:row>
      <xdr:rowOff>28575</xdr:rowOff>
    </xdr:to>
    <xdr:sp>
      <xdr:nvSpPr>
        <xdr:cNvPr id="18" name="Line 18"/>
        <xdr:cNvSpPr>
          <a:spLocks/>
        </xdr:cNvSpPr>
      </xdr:nvSpPr>
      <xdr:spPr>
        <a:xfrm>
          <a:off x="1943100" y="45624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21</xdr:row>
      <xdr:rowOff>123825</xdr:rowOff>
    </xdr:from>
    <xdr:to>
      <xdr:col>4</xdr:col>
      <xdr:colOff>276225</xdr:colOff>
      <xdr:row>21</xdr:row>
      <xdr:rowOff>123825</xdr:rowOff>
    </xdr:to>
    <xdr:sp>
      <xdr:nvSpPr>
        <xdr:cNvPr id="19" name="Line 19"/>
        <xdr:cNvSpPr>
          <a:spLocks/>
        </xdr:cNvSpPr>
      </xdr:nvSpPr>
      <xdr:spPr>
        <a:xfrm flipV="1">
          <a:off x="3181350" y="3524250"/>
          <a:ext cx="314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21</xdr:row>
      <xdr:rowOff>123825</xdr:rowOff>
    </xdr:from>
    <xdr:to>
      <xdr:col>3</xdr:col>
      <xdr:colOff>161925</xdr:colOff>
      <xdr:row>21</xdr:row>
      <xdr:rowOff>133350</xdr:rowOff>
    </xdr:to>
    <xdr:sp>
      <xdr:nvSpPr>
        <xdr:cNvPr id="20" name="Line 20"/>
        <xdr:cNvSpPr>
          <a:spLocks/>
        </xdr:cNvSpPr>
      </xdr:nvSpPr>
      <xdr:spPr>
        <a:xfrm flipV="1">
          <a:off x="2105025" y="35242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21</xdr:row>
      <xdr:rowOff>28575</xdr:rowOff>
    </xdr:from>
    <xdr:to>
      <xdr:col>2</xdr:col>
      <xdr:colOff>190500</xdr:colOff>
      <xdr:row>22</xdr:row>
      <xdr:rowOff>76200</xdr:rowOff>
    </xdr:to>
    <xdr:sp fLocksText="0">
      <xdr:nvSpPr>
        <xdr:cNvPr id="21" name="TextBox 21"/>
        <xdr:cNvSpPr txBox="1">
          <a:spLocks noChangeArrowheads="1"/>
        </xdr:cNvSpPr>
      </xdr:nvSpPr>
      <xdr:spPr>
        <a:xfrm>
          <a:off x="1590675" y="3429000"/>
          <a:ext cx="295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P15</a:t>
          </a:r>
        </a:p>
      </xdr:txBody>
    </xdr:sp>
    <xdr:clientData/>
  </xdr:twoCellAnchor>
  <xdr:twoCellAnchor>
    <xdr:from>
      <xdr:col>1</xdr:col>
      <xdr:colOff>752475</xdr:colOff>
      <xdr:row>25</xdr:row>
      <xdr:rowOff>152400</xdr:rowOff>
    </xdr:from>
    <xdr:to>
      <xdr:col>2</xdr:col>
      <xdr:colOff>238125</xdr:colOff>
      <xdr:row>26</xdr:row>
      <xdr:rowOff>152400</xdr:rowOff>
    </xdr:to>
    <xdr:sp fLocksText="0">
      <xdr:nvSpPr>
        <xdr:cNvPr id="22" name="TextBox 22"/>
        <xdr:cNvSpPr txBox="1">
          <a:spLocks noChangeArrowheads="1"/>
        </xdr:cNvSpPr>
      </xdr:nvSpPr>
      <xdr:spPr>
        <a:xfrm>
          <a:off x="1600200" y="4200525"/>
          <a:ext cx="333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R114</a:t>
          </a:r>
        </a:p>
      </xdr:txBody>
    </xdr:sp>
    <xdr:clientData/>
  </xdr:twoCellAnchor>
  <xdr:twoCellAnchor>
    <xdr:from>
      <xdr:col>3</xdr:col>
      <xdr:colOff>285750</xdr:colOff>
      <xdr:row>22</xdr:row>
      <xdr:rowOff>85725</xdr:rowOff>
    </xdr:from>
    <xdr:to>
      <xdr:col>3</xdr:col>
      <xdr:colOff>714375</xdr:colOff>
      <xdr:row>23</xdr:row>
      <xdr:rowOff>104775</xdr:rowOff>
    </xdr:to>
    <xdr:sp fLocksText="0">
      <xdr:nvSpPr>
        <xdr:cNvPr id="23" name="TextBox 23"/>
        <xdr:cNvSpPr txBox="1">
          <a:spLocks noChangeArrowheads="1"/>
        </xdr:cNvSpPr>
      </xdr:nvSpPr>
      <xdr:spPr>
        <a:xfrm>
          <a:off x="2743200" y="3648075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R87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A1" sqref="A1"/>
    </sheetView>
  </sheetViews>
  <sheetFormatPr defaultColWidth="11.421875" defaultRowHeight="12.75"/>
  <cols>
    <col min="1" max="2" width="12.7109375" style="0" customWidth="1"/>
  </cols>
  <sheetData>
    <row r="1" spans="1:11" ht="12.75">
      <c r="A1" s="1" t="s">
        <v>0</v>
      </c>
      <c r="K1" s="2" t="s">
        <v>1</v>
      </c>
    </row>
    <row r="2" ht="12.75">
      <c r="B2" s="1"/>
    </row>
    <row r="3" ht="12.75">
      <c r="A3" s="3" t="s">
        <v>2</v>
      </c>
    </row>
    <row r="4" ht="12.75">
      <c r="A4" s="3" t="s">
        <v>3</v>
      </c>
    </row>
    <row r="5" ht="12.75">
      <c r="B5" s="3"/>
    </row>
    <row r="6" ht="12.75">
      <c r="A6" s="3" t="s">
        <v>4</v>
      </c>
    </row>
    <row r="7" spans="1:9" ht="12.75">
      <c r="A7" s="1">
        <v>10000</v>
      </c>
      <c r="I7" s="4" t="s">
        <v>5</v>
      </c>
    </row>
    <row r="8" ht="12.75">
      <c r="G8" s="5" t="s">
        <v>6</v>
      </c>
    </row>
    <row r="9" spans="1:9" ht="12.75">
      <c r="A9" t="s">
        <v>7</v>
      </c>
      <c r="B9" s="5" t="s">
        <v>8</v>
      </c>
      <c r="E9" s="5" t="s">
        <v>9</v>
      </c>
      <c r="G9" t="s">
        <v>10</v>
      </c>
      <c r="H9" s="5" t="s">
        <v>11</v>
      </c>
      <c r="I9" s="5" t="s">
        <v>12</v>
      </c>
    </row>
    <row r="10" spans="1:9" ht="12.75">
      <c r="A10" s="6">
        <v>75</v>
      </c>
      <c r="B10" s="7">
        <f>A7/100*A10</f>
        <v>7500</v>
      </c>
      <c r="E10" s="8">
        <v>3600</v>
      </c>
      <c r="F10" s="5" t="s">
        <v>13</v>
      </c>
      <c r="G10" s="9">
        <f>(B10*E10+E10*(C15+C16)+B10*(C15+C16))/(C15+C16)</f>
        <v>17850</v>
      </c>
      <c r="H10" s="10">
        <f>0.0000000022</f>
        <v>2.2E-09</v>
      </c>
      <c r="I10" s="11">
        <f>1/(2*PI()*G10*H10)</f>
        <v>4052.837868395604</v>
      </c>
    </row>
    <row r="15" spans="2:9" ht="12.75">
      <c r="B15" s="2" t="s">
        <v>14</v>
      </c>
      <c r="C15" s="10">
        <f>A7-B10</f>
        <v>2500</v>
      </c>
      <c r="I15" s="4" t="s">
        <v>15</v>
      </c>
    </row>
    <row r="16" spans="2:9" ht="12.75">
      <c r="B16" s="2" t="s">
        <v>16</v>
      </c>
      <c r="C16" s="10">
        <v>1500</v>
      </c>
      <c r="F16" s="2" t="s">
        <v>17</v>
      </c>
      <c r="G16">
        <v>1000</v>
      </c>
      <c r="H16" s="5" t="s">
        <v>18</v>
      </c>
      <c r="I16" s="5" t="s">
        <v>12</v>
      </c>
    </row>
    <row r="17" spans="6:9" ht="12.75">
      <c r="F17" s="2" t="s">
        <v>19</v>
      </c>
      <c r="G17" s="12">
        <f>B10+G16</f>
        <v>8500</v>
      </c>
      <c r="H17" s="13">
        <v>7.8E-09</v>
      </c>
      <c r="I17" s="11">
        <f>1/(2*PI()*G17*H17)</f>
        <v>2400.5270451266265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Harpo</dc:creator>
  <cp:keywords/>
  <dc:description/>
  <cp:lastModifiedBy/>
  <dcterms:created xsi:type="dcterms:W3CDTF">2013-10-10T21:39:02Z</dcterms:created>
  <dcterms:modified xsi:type="dcterms:W3CDTF">2014-07-02T14:08:48Z</dcterms:modified>
  <cp:category/>
  <cp:version/>
  <cp:contentType/>
  <cp:contentStatus/>
  <cp:revision>3</cp:revision>
</cp:coreProperties>
</file>